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20" windowWidth="9180" windowHeight="4500" activeTab="0"/>
  </bookViews>
  <sheets>
    <sheet name="Berechnung_ab_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<sst xmlns="http://schemas.openxmlformats.org/spreadsheetml/2006/main" count="40" uniqueCount="31">
  <si>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  Pfyl Bruno</t>
  </si>
  <si>
    <t>NAME / VORNAME</t>
  </si>
  <si>
    <t>JG</t>
  </si>
  <si>
    <t xml:space="preserve">  Suter Markus</t>
  </si>
  <si>
    <t>RESULTAT</t>
  </si>
  <si>
    <t>WAFFE</t>
  </si>
  <si>
    <t>PFLICHT-RESULTAT</t>
  </si>
  <si>
    <t xml:space="preserve">  Anzahl Teilnehmer</t>
  </si>
  <si>
    <t xml:space="preserve">  Summe Pflichtresultate</t>
  </si>
  <si>
    <t>NICHT-PFLICHT-RESULTAT</t>
  </si>
  <si>
    <t xml:space="preserve">  Sektionsdurchschnitt</t>
  </si>
  <si>
    <t xml:space="preserve">  Summe Nicht-Pflichtresultate</t>
  </si>
  <si>
    <t>RANG</t>
  </si>
  <si>
    <t>Stdgw</t>
  </si>
  <si>
    <t xml:space="preserve">  Steiner Elisabeth</t>
  </si>
  <si>
    <t xml:space="preserve">  Hofstetter Jürg </t>
  </si>
  <si>
    <t xml:space="preserve">  Schelbert Karl</t>
  </si>
  <si>
    <t xml:space="preserve">  Schelbert Sepp</t>
  </si>
  <si>
    <t xml:space="preserve">  Total Sektionspunkte</t>
  </si>
  <si>
    <t>AUSZAH-LUNG</t>
  </si>
  <si>
    <t xml:space="preserve">  Marty Markus</t>
  </si>
  <si>
    <t>Stgw 57/03</t>
  </si>
  <si>
    <t xml:space="preserve">  Hotz Thomas</t>
  </si>
  <si>
    <t xml:space="preserve">  Steiner Roger</t>
  </si>
  <si>
    <t>Karabiner</t>
  </si>
  <si>
    <t xml:space="preserve">  2 % von Nicht-Pflichtresultate</t>
  </si>
  <si>
    <t>SG Oberiberg (Roggenstockschiessen)</t>
  </si>
  <si>
    <t xml:space="preserve">  Suter Patrick</t>
  </si>
  <si>
    <t xml:space="preserve">  Merz Peter</t>
  </si>
  <si>
    <t xml:space="preserve">  Christen Martin</t>
  </si>
  <si>
    <t>30.08.2021 / sm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</si>
</sst>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CHF.&quot;\ #,##0;&quot;CHF.&quot;\ \-#,##0"/>
    <numFmt numFmtId="177" formatCode="&quot;CHF.&quot;\ #,##0;[Red]&quot;CHF.&quot;\ \-#,##0"/>
    <numFmt numFmtId="178" formatCode="&quot;CHF.&quot;\ #,##0.00;&quot;CHF.&quot;\ \-#,##0.00"/>
    <numFmt numFmtId="179" formatCode="&quot;CHF.&quot;\ #,##0.00;[Red]&quot;CHF.&quot;\ \-#,##0.00"/>
    <numFmt numFmtId="180" formatCode="_ &quot;CHF.&quot;\ * #,##0_ ;_ &quot;CHF.&quot;\ * \-#,##0_ ;_ &quot;CHF.&quot;\ * &quot;-&quot;_ ;_ @_ "/>
    <numFmt numFmtId="181" formatCode="_ &quot;CHF.&quot;\ * #,##0.00_ ;_ &quot;CHF.&quot;\ * \-#,##0.00_ ;_ &quot;CHF.&quot;\ * &quot;-&quot;??_ ;_ @_ "/>
    <numFmt numFmtId="182" formatCode="0.0000"/>
    <numFmt numFmtId="183" formatCode="0.000"/>
    <numFmt numFmtId="184" formatCode="#,##0.0000"/>
    <numFmt numFmtId="185" formatCode="#,##0.000"/>
    <numFmt numFmtId="186" formatCode="0.0"/>
    <numFmt numFmtId="187" formatCode="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59" applyNumberFormat="1" applyFont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5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2" fillId="0" borderId="0" xfId="5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2" fontId="2" fillId="0" borderId="0" xfId="0" applyNumberFormat="1" applyFont="1" applyBorder="1" applyAlignment="1">
      <alignment horizontal="centerContinuous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59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2" fontId="0" fillId="33" borderId="10" xfId="59" applyNumberFormat="1" applyFont="1" applyFill="1" applyBorder="1" applyAlignment="1">
      <alignment horizontal="centerContinuous" vertical="center"/>
    </xf>
    <xf numFmtId="1" fontId="0" fillId="0" borderId="0" xfId="0" applyNumberFormat="1" applyAlignment="1">
      <alignment horizontal="center" vertical="center"/>
    </xf>
    <xf numFmtId="2" fontId="0" fillId="0" borderId="0" xfId="59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3" fontId="0" fillId="0" borderId="0" xfId="0" applyNumberFormat="1" applyAlignment="1">
      <alignment horizontal="center" vertical="center"/>
    </xf>
    <xf numFmtId="187" fontId="0" fillId="33" borderId="10" xfId="0" applyNumberFormat="1" applyFill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centerContinuous" vertical="center" wrapText="1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D1" sqref="D1:G16384"/>
    </sheetView>
  </sheetViews>
  <sheetFormatPr defaultColWidth="11.421875" defaultRowHeight="12.75"/>
  <cols>
    <col min="1" max="1" width="7.7109375" style="0" customWidth="1"/>
    <col min="2" max="2" width="29.28125" style="0" customWidth="1"/>
    <col min="3" max="3" width="6.57421875" style="28" customWidth="1"/>
    <col min="4" max="4" width="11.421875" style="2" customWidth="1"/>
    <col min="5" max="7" width="10.7109375" style="6" customWidth="1"/>
    <col min="8" max="8" width="10.7109375" style="0" customWidth="1"/>
  </cols>
  <sheetData>
    <row r="1" spans="1:8" ht="45.75" customHeight="1">
      <c r="A1" s="17" t="s">
        <v>26</v>
      </c>
      <c r="B1" s="18"/>
      <c r="C1" s="25"/>
      <c r="D1" s="19"/>
      <c r="E1" s="18"/>
      <c r="F1" s="18"/>
      <c r="G1" s="18"/>
      <c r="H1" s="22" t="s">
        <v>30</v>
      </c>
    </row>
    <row r="2" spans="1:8" s="1" customFormat="1" ht="51.75" customHeight="1">
      <c r="A2" s="9" t="s">
        <v>12</v>
      </c>
      <c r="B2" s="9" t="s">
        <v>1</v>
      </c>
      <c r="C2" s="26" t="s">
        <v>2</v>
      </c>
      <c r="D2" s="11" t="s">
        <v>4</v>
      </c>
      <c r="E2" s="8" t="s">
        <v>6</v>
      </c>
      <c r="F2" s="8" t="s">
        <v>9</v>
      </c>
      <c r="G2" s="8" t="s">
        <v>19</v>
      </c>
      <c r="H2" s="10" t="s">
        <v>5</v>
      </c>
    </row>
    <row r="3" spans="1:8" s="5" customFormat="1" ht="18" customHeight="1">
      <c r="A3" s="7">
        <v>1</v>
      </c>
      <c r="B3" s="5" t="s">
        <v>29</v>
      </c>
      <c r="C3" s="27">
        <v>58</v>
      </c>
      <c r="D3" s="7">
        <v>95</v>
      </c>
      <c r="E3" s="7">
        <v>95</v>
      </c>
      <c r="F3" s="7"/>
      <c r="G3" s="7"/>
      <c r="H3" s="3" t="s">
        <v>21</v>
      </c>
    </row>
    <row r="4" spans="1:10" s="5" customFormat="1" ht="18" customHeight="1">
      <c r="A4" s="7">
        <v>2</v>
      </c>
      <c r="B4" s="5" t="s">
        <v>20</v>
      </c>
      <c r="C4" s="27">
        <v>63</v>
      </c>
      <c r="D4" s="12">
        <v>94</v>
      </c>
      <c r="E4" s="12">
        <v>94</v>
      </c>
      <c r="F4" s="13"/>
      <c r="G4" s="13">
        <v>338</v>
      </c>
      <c r="H4" s="3" t="s">
        <v>13</v>
      </c>
      <c r="J4" s="3"/>
    </row>
    <row r="5" spans="1:10" s="5" customFormat="1" ht="18" customHeight="1">
      <c r="A5" s="7">
        <v>3</v>
      </c>
      <c r="B5" s="5" t="s">
        <v>16</v>
      </c>
      <c r="C5" s="27">
        <v>59</v>
      </c>
      <c r="D5" s="12">
        <v>93</v>
      </c>
      <c r="E5" s="12">
        <v>93</v>
      </c>
      <c r="F5" s="12"/>
      <c r="G5" s="14">
        <v>309</v>
      </c>
      <c r="H5" s="3" t="s">
        <v>21</v>
      </c>
      <c r="J5" s="3"/>
    </row>
    <row r="6" spans="1:10" s="5" customFormat="1" ht="18" customHeight="1">
      <c r="A6" s="7">
        <v>4</v>
      </c>
      <c r="B6" s="5" t="s">
        <v>15</v>
      </c>
      <c r="C6" s="27">
        <v>58</v>
      </c>
      <c r="D6" s="12">
        <v>92</v>
      </c>
      <c r="E6" s="12">
        <v>92</v>
      </c>
      <c r="F6" s="12"/>
      <c r="G6" s="14">
        <v>326</v>
      </c>
      <c r="H6" s="3" t="s">
        <v>21</v>
      </c>
      <c r="J6" s="3"/>
    </row>
    <row r="7" spans="1:10" s="5" customFormat="1" ht="18" customHeight="1">
      <c r="A7" s="7">
        <v>5</v>
      </c>
      <c r="B7" s="5" t="s">
        <v>17</v>
      </c>
      <c r="C7" s="27">
        <v>60</v>
      </c>
      <c r="D7" s="12">
        <v>92</v>
      </c>
      <c r="E7" s="12">
        <v>92</v>
      </c>
      <c r="F7" s="12"/>
      <c r="G7" s="12">
        <v>363</v>
      </c>
      <c r="H7" s="3" t="s">
        <v>13</v>
      </c>
      <c r="J7" s="3"/>
    </row>
    <row r="8" spans="1:8" s="5" customFormat="1" ht="18" customHeight="1">
      <c r="A8" s="7">
        <v>6</v>
      </c>
      <c r="B8" s="5" t="s">
        <v>27</v>
      </c>
      <c r="C8" s="27">
        <v>93</v>
      </c>
      <c r="D8" s="12">
        <v>91</v>
      </c>
      <c r="E8" s="12">
        <v>91</v>
      </c>
      <c r="F8" s="12"/>
      <c r="G8" s="14"/>
      <c r="H8" s="3" t="s">
        <v>13</v>
      </c>
    </row>
    <row r="9" spans="1:8" s="5" customFormat="1" ht="18" customHeight="1">
      <c r="A9" s="7">
        <v>7</v>
      </c>
      <c r="B9" s="5" t="s">
        <v>22</v>
      </c>
      <c r="C9" s="27">
        <v>83</v>
      </c>
      <c r="D9" s="12">
        <v>90</v>
      </c>
      <c r="E9" s="12">
        <v>90</v>
      </c>
      <c r="F9" s="12"/>
      <c r="G9" s="14"/>
      <c r="H9" s="3" t="s">
        <v>13</v>
      </c>
    </row>
    <row r="10" spans="1:8" s="5" customFormat="1" ht="18" customHeight="1">
      <c r="A10" s="7">
        <v>8</v>
      </c>
      <c r="B10" s="5" t="s">
        <v>0</v>
      </c>
      <c r="C10" s="27">
        <v>49</v>
      </c>
      <c r="D10" s="12">
        <v>89</v>
      </c>
      <c r="E10" s="12">
        <v>89</v>
      </c>
      <c r="F10" s="12"/>
      <c r="G10" s="12">
        <v>365</v>
      </c>
      <c r="H10" s="3" t="s">
        <v>21</v>
      </c>
    </row>
    <row r="11" spans="1:8" s="5" customFormat="1" ht="18" customHeight="1">
      <c r="A11" s="7">
        <v>9</v>
      </c>
      <c r="B11" s="5" t="s">
        <v>14</v>
      </c>
      <c r="C11" s="27">
        <v>49</v>
      </c>
      <c r="D11" s="12">
        <v>88</v>
      </c>
      <c r="E11" s="12">
        <v>88</v>
      </c>
      <c r="F11" s="12"/>
      <c r="G11" s="14"/>
      <c r="H11" s="3" t="s">
        <v>21</v>
      </c>
    </row>
    <row r="12" spans="1:8" ht="18" customHeight="1">
      <c r="A12" s="7">
        <v>10</v>
      </c>
      <c r="B12" s="5" t="s">
        <v>28</v>
      </c>
      <c r="C12" s="27">
        <v>47</v>
      </c>
      <c r="D12" s="12">
        <v>87</v>
      </c>
      <c r="E12" s="12">
        <v>87</v>
      </c>
      <c r="F12" s="12"/>
      <c r="G12" s="12"/>
      <c r="H12" s="3" t="s">
        <v>24</v>
      </c>
    </row>
    <row r="13" spans="1:8" s="5" customFormat="1" ht="18" customHeight="1">
      <c r="A13" s="7">
        <v>11</v>
      </c>
      <c r="B13" s="5" t="s">
        <v>3</v>
      </c>
      <c r="C13" s="27">
        <v>60</v>
      </c>
      <c r="D13" s="12">
        <v>87</v>
      </c>
      <c r="E13" s="12"/>
      <c r="F13" s="12">
        <v>87</v>
      </c>
      <c r="G13" s="14"/>
      <c r="H13" s="3" t="s">
        <v>13</v>
      </c>
    </row>
    <row r="14" spans="1:8" s="5" customFormat="1" ht="18" customHeight="1">
      <c r="A14" s="7">
        <v>12</v>
      </c>
      <c r="B14" s="5" t="s">
        <v>23</v>
      </c>
      <c r="C14" s="27">
        <v>88</v>
      </c>
      <c r="D14" s="12">
        <v>87</v>
      </c>
      <c r="E14" s="12"/>
      <c r="F14" s="12">
        <v>87</v>
      </c>
      <c r="G14" s="12"/>
      <c r="H14" s="3" t="s">
        <v>21</v>
      </c>
    </row>
    <row r="15" spans="1:8" s="5" customFormat="1" ht="18" customHeight="1">
      <c r="A15" s="7"/>
      <c r="C15" s="27"/>
      <c r="D15" s="12"/>
      <c r="E15" s="7"/>
      <c r="F15" s="12"/>
      <c r="G15" s="12"/>
      <c r="H15" s="3"/>
    </row>
    <row r="16" spans="2:8" s="5" customFormat="1" ht="18" customHeight="1">
      <c r="B16" s="5" t="s">
        <v>7</v>
      </c>
      <c r="C16" s="27"/>
      <c r="D16" s="12">
        <f>COUNTIF(D3:D14,"&gt;0")</f>
        <v>12</v>
      </c>
      <c r="E16" s="12">
        <f>COUNTIF(E3:E14,"&gt;0")</f>
        <v>10</v>
      </c>
      <c r="F16" s="12">
        <f>COUNTIF(F3:F14,"&gt;0")</f>
        <v>2</v>
      </c>
      <c r="G16" s="12"/>
      <c r="H16" s="12"/>
    </row>
    <row r="17" spans="2:7" s="5" customFormat="1" ht="18" customHeight="1">
      <c r="B17" s="5" t="s">
        <v>8</v>
      </c>
      <c r="C17" s="27"/>
      <c r="D17" s="4"/>
      <c r="E17" s="24">
        <f>SUM(E3:E14)</f>
        <v>911</v>
      </c>
      <c r="F17" s="7"/>
      <c r="G17" s="7"/>
    </row>
    <row r="18" spans="2:10" ht="18" customHeight="1">
      <c r="B18" s="5" t="s">
        <v>11</v>
      </c>
      <c r="C18" s="27"/>
      <c r="D18" s="21"/>
      <c r="E18" s="24"/>
      <c r="F18" s="7">
        <f>SUM(F3:F14)</f>
        <v>174</v>
      </c>
      <c r="G18" s="7"/>
      <c r="H18" s="5"/>
      <c r="I18" s="5"/>
      <c r="J18" s="5"/>
    </row>
    <row r="19" spans="2:10" ht="18" customHeight="1">
      <c r="B19" s="23" t="s">
        <v>25</v>
      </c>
      <c r="C19" s="27"/>
      <c r="D19" s="21"/>
      <c r="E19" s="24">
        <f>SUM(F18*0.02)</f>
        <v>3.48</v>
      </c>
      <c r="F19" s="5"/>
      <c r="G19" s="5"/>
      <c r="H19" s="5"/>
      <c r="I19" s="5"/>
      <c r="J19" s="5"/>
    </row>
    <row r="20" spans="2:10" ht="18" customHeight="1">
      <c r="B20" s="5" t="s">
        <v>18</v>
      </c>
      <c r="C20" s="27"/>
      <c r="D20" s="21"/>
      <c r="E20" s="24">
        <f>SUM(E17:E19)</f>
        <v>914.48</v>
      </c>
      <c r="F20" s="7"/>
      <c r="G20" s="7"/>
      <c r="H20" s="5"/>
      <c r="I20" s="5"/>
      <c r="J20" s="5"/>
    </row>
    <row r="21" spans="2:10" ht="18" customHeight="1">
      <c r="B21" s="15" t="s">
        <v>10</v>
      </c>
      <c r="C21" s="27"/>
      <c r="D21" s="21"/>
      <c r="E21" s="16">
        <f>SUM(E20/E16)</f>
        <v>91.44800000000001</v>
      </c>
      <c r="F21" s="7"/>
      <c r="G21" s="7"/>
      <c r="H21" s="5"/>
      <c r="I21" s="5"/>
      <c r="J21" s="5"/>
    </row>
    <row r="22" spans="3:7" s="5" customFormat="1" ht="18" customHeight="1">
      <c r="C22" s="27"/>
      <c r="D22" s="4"/>
      <c r="E22" s="20"/>
      <c r="F22" s="7"/>
      <c r="G22" s="7"/>
    </row>
    <row r="27" ht="18" customHeight="1"/>
    <row r="28" ht="18" customHeight="1"/>
    <row r="29" ht="15" customHeight="1"/>
  </sheetData>
  <sheetProtection/>
  <printOptions gridLines="1"/>
  <pageMargins left="0.7874015748031497" right="0.3937007874015748" top="0.4724409448818898" bottom="0" header="0.5118110236220472" footer="0.4724409448818898"/>
  <pageSetup fitToHeight="1" fitToWidth="1" horizontalDpi="600" verticalDpi="600" orientation="portrait" paperSize="9" r:id="rId1"/>
  <headerFooter alignWithMargins="0">
    <oddFooter xml:space="preserve">&amp;R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Hertistrasse 2 6440 Brunnen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Iten</dc:creator>
  <cp:keywords/>
  <dc:description/>
  <cp:lastModifiedBy>Markus Suter</cp:lastModifiedBy>
  <cp:lastPrinted>2020-08-31T17:32:24Z</cp:lastPrinted>
  <dcterms:created xsi:type="dcterms:W3CDTF">1999-04-02T12:36:36Z</dcterms:created>
  <dcterms:modified xsi:type="dcterms:W3CDTF">2021-08-30T17:43:58Z</dcterms:modified>
  <cp:category/>
  <cp:version/>
  <cp:contentType/>
  <cp:contentStatus/>
</cp:coreProperties>
</file>