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homasHotz\AppData\Local\Microsoft\Windows\INetCache\Content.Outlook\9K4D7E6C\"/>
    </mc:Choice>
  </mc:AlternateContent>
  <xr:revisionPtr revIDLastSave="0" documentId="8_{DC1A4C3D-0BD7-46EC-87E0-1F10CB07653A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tich-Rangeurbestellung" sheetId="1" r:id="rId1"/>
  </sheets>
  <definedNames>
    <definedName name="_xlnm.Print_Area" localSheetId="0">'Stich-Rangeurbestellung'!$A$1:$J$47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" l="1"/>
  <c r="I28" i="1"/>
  <c r="I19" i="1"/>
  <c r="I24" i="1"/>
  <c r="F34" i="1"/>
  <c r="F18" i="1"/>
  <c r="F33" i="1"/>
  <c r="F19" i="1"/>
  <c r="I21" i="1"/>
  <c r="F21" i="1"/>
  <c r="I29" i="1"/>
  <c r="I18" i="1"/>
  <c r="I20" i="1"/>
  <c r="I22" i="1"/>
  <c r="I23" i="1"/>
  <c r="I25" i="1"/>
  <c r="I26" i="1"/>
  <c r="I27" i="1"/>
  <c r="F20" i="1"/>
  <c r="F22" i="1"/>
  <c r="F23" i="1"/>
  <c r="F24" i="1"/>
  <c r="F25" i="1"/>
  <c r="F26" i="1"/>
  <c r="F27" i="1"/>
  <c r="F28" i="1"/>
  <c r="F29" i="1"/>
  <c r="F30" i="1"/>
  <c r="F31" i="1"/>
  <c r="F32" i="1"/>
  <c r="F35" i="1"/>
  <c r="J35" i="1"/>
</calcChain>
</file>

<file path=xl/sharedStrings.xml><?xml version="1.0" encoding="utf-8"?>
<sst xmlns="http://schemas.openxmlformats.org/spreadsheetml/2006/main" count="85" uniqueCount="66">
  <si>
    <t>Nr.</t>
  </si>
  <si>
    <t>Stichbezeichnung</t>
  </si>
  <si>
    <t>Preise</t>
  </si>
  <si>
    <t>Total Fr.</t>
  </si>
  <si>
    <t>Programm</t>
  </si>
  <si>
    <t>Schüsse</t>
  </si>
  <si>
    <t>pro Passe</t>
  </si>
  <si>
    <t xml:space="preserve">Schüsse </t>
  </si>
  <si>
    <t>total</t>
  </si>
  <si>
    <t>Geb-Datum:</t>
  </si>
  <si>
    <t>PLZ / Ort:</t>
  </si>
  <si>
    <t>Adresse:</t>
  </si>
  <si>
    <t>Stich- und Rangeurbestellung</t>
  </si>
  <si>
    <t xml:space="preserve">Gruppe-Nr. </t>
  </si>
  <si>
    <t>300 m</t>
  </si>
  <si>
    <t>SSV-Nr.</t>
  </si>
  <si>
    <t>Lizenz-Nummer:</t>
  </si>
  <si>
    <t>Betrag</t>
  </si>
  <si>
    <t>Rangeur-Bestellung</t>
  </si>
  <si>
    <t>Datum:</t>
  </si>
  <si>
    <t>Teilnahme Gruppenwettkampf</t>
  </si>
  <si>
    <t>ja</t>
  </si>
  <si>
    <t>nein</t>
  </si>
  <si>
    <t>An-</t>
  </si>
  <si>
    <t>zahl</t>
  </si>
  <si>
    <t>Name, Vorname:</t>
  </si>
  <si>
    <t>-</t>
  </si>
  <si>
    <t xml:space="preserve"> Schiessbüchlein</t>
  </si>
  <si>
    <t xml:space="preserve"> A10 EF</t>
  </si>
  <si>
    <t xml:space="preserve"> A10 EF/SF</t>
  </si>
  <si>
    <t xml:space="preserve"> A100 EF</t>
  </si>
  <si>
    <t xml:space="preserve"> A10 SF</t>
  </si>
  <si>
    <t xml:space="preserve"> 100 EF</t>
  </si>
  <si>
    <r>
      <t>( )</t>
    </r>
    <r>
      <rPr>
        <sz val="8"/>
        <rFont val="Arial"/>
        <family val="2"/>
      </rPr>
      <t xml:space="preserve"> NICHT zur   Rangeurberech-nung verwenden</t>
    </r>
  </si>
  <si>
    <t>1.05.0.01.010</t>
  </si>
  <si>
    <t>MSV Brunnen-Ingenbohl</t>
  </si>
  <si>
    <r>
      <t xml:space="preserve">10 </t>
    </r>
    <r>
      <rPr>
        <sz val="8"/>
        <rFont val="Arial"/>
        <family val="2"/>
      </rPr>
      <t>(6+4)</t>
    </r>
  </si>
  <si>
    <r>
      <t xml:space="preserve">8 </t>
    </r>
    <r>
      <rPr>
        <sz val="8"/>
        <rFont val="Arial"/>
        <family val="2"/>
      </rPr>
      <t>(5+3)</t>
    </r>
  </si>
  <si>
    <r>
      <t xml:space="preserve">Kt:  </t>
    </r>
    <r>
      <rPr>
        <b/>
        <sz val="10"/>
        <rFont val="Arial"/>
        <family val="2"/>
      </rPr>
      <t>SZ</t>
    </r>
  </si>
  <si>
    <t xml:space="preserve"> Verein (Sektion)</t>
  </si>
  <si>
    <t xml:space="preserve"> Auszahlung </t>
  </si>
  <si>
    <t xml:space="preserve"> Serie</t>
  </si>
  <si>
    <t xml:space="preserve"> Ehrengabenstich </t>
  </si>
  <si>
    <t xml:space="preserve"> Veteranenstich </t>
  </si>
  <si>
    <t xml:space="preserve"> Kantonalbeitrag</t>
  </si>
  <si>
    <t xml:space="preserve"> Liegend-Meisterschaft</t>
  </si>
  <si>
    <r>
      <t xml:space="preserve"> Meisterschaft 3-St </t>
    </r>
    <r>
      <rPr>
        <sz val="8"/>
        <rFont val="Arial"/>
        <family val="2"/>
      </rPr>
      <t>oder</t>
    </r>
  </si>
  <si>
    <r>
      <t xml:space="preserve"> Meisterschaft 2-St </t>
    </r>
    <r>
      <rPr>
        <sz val="8"/>
        <rFont val="Arial"/>
        <family val="2"/>
      </rPr>
      <t>oder</t>
    </r>
  </si>
  <si>
    <t xml:space="preserve"> A10; EF</t>
  </si>
  <si>
    <t xml:space="preserve"> (        )</t>
  </si>
  <si>
    <t>Rangeur Stiche:</t>
  </si>
  <si>
    <t>Bei Abwesenheit/Nichtverfügbarkeit können andere Schiesstage gewünscht werden.</t>
  </si>
  <si>
    <t>Unterschrift:</t>
  </si>
  <si>
    <t xml:space="preserve">E-Mail: </t>
  </si>
  <si>
    <r>
      <t xml:space="preserve"> Kunst</t>
    </r>
    <r>
      <rPr>
        <sz val="8"/>
        <rFont val="Arial"/>
        <family val="2"/>
      </rPr>
      <t xml:space="preserve"> (Gruppe)</t>
    </r>
    <r>
      <rPr>
        <sz val="10"/>
        <rFont val="Arial"/>
      </rPr>
      <t xml:space="preserve"> </t>
    </r>
  </si>
  <si>
    <t xml:space="preserve"> Kranz</t>
  </si>
  <si>
    <t xml:space="preserve"> Nachdoppel (max. 36)</t>
  </si>
  <si>
    <t>Verein:</t>
  </si>
  <si>
    <t>Telefon:</t>
  </si>
  <si>
    <t>Rangeurberechtigung:                                                     
Stiche: für je 1-20 Schüsse              = 1 Rangeur (15 Min) 
Meisterschaft in 3 Stellungen           = 6 Rangeure Meisterschaften in zwei Stellungen   = 5 Rangeure 
Liegend-Meisterschaft                       = 4 Rangeure</t>
  </si>
  <si>
    <r>
      <t xml:space="preserve">6 </t>
    </r>
    <r>
      <rPr>
        <sz val="8"/>
        <rFont val="Arial"/>
        <family val="2"/>
      </rPr>
      <t>(3+3)</t>
    </r>
  </si>
  <si>
    <t xml:space="preserve"> Übungskehr (max 6)</t>
  </si>
  <si>
    <t xml:space="preserve"> Militär</t>
  </si>
  <si>
    <t>Broye-Vully</t>
  </si>
  <si>
    <t>Juniorenstich</t>
  </si>
  <si>
    <r>
      <t xml:space="preserve">Die Mitglieder des MSV Brunnen-Ingenbohl werden die Vereinswettkämpfe voraussichtlich am </t>
    </r>
    <r>
      <rPr>
        <b/>
        <sz val="11"/>
        <rFont val="Arial"/>
        <family val="2"/>
      </rPr>
      <t>Samstag, 9. Juli</t>
    </r>
    <r>
      <rPr>
        <sz val="9"/>
        <rFont val="Arial"/>
        <family val="2"/>
      </rPr>
      <t xml:space="preserve"> 2022 absolvieren.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</si>
</sst>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left" inden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13" xfId="0" applyBorder="1" applyAlignment="1">
      <alignment horizontal="left" vertical="center" indent="1"/>
    </xf>
    <xf numFmtId="0" fontId="3" fillId="0" borderId="0" xfId="0" applyFont="1"/>
    <xf numFmtId="0" fontId="3" fillId="0" borderId="12" xfId="0" applyFont="1" applyBorder="1" applyAlignment="1">
      <alignment horizontal="left" vertical="center" indent="1"/>
    </xf>
    <xf numFmtId="0" fontId="8" fillId="0" borderId="8" xfId="0" applyFont="1" applyBorder="1"/>
    <xf numFmtId="0" fontId="8" fillId="0" borderId="2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1"/>
    </xf>
    <xf numFmtId="0" fontId="8" fillId="0" borderId="0" xfId="0" applyFont="1" applyAlignment="1" applyProtection="1">
      <alignment horizontal="right"/>
    </xf>
    <xf numFmtId="0" fontId="0" fillId="0" borderId="17" xfId="0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Protection="1">
      <protection locked="0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0" fillId="0" borderId="8" xfId="0" applyFont="1" applyBorder="1"/>
    <xf numFmtId="0" fontId="0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0" fontId="0" fillId="0" borderId="4" xfId="0" applyFont="1" applyBorder="1"/>
    <xf numFmtId="2" fontId="0" fillId="0" borderId="2" xfId="0" applyNumberForma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8" fillId="0" borderId="0" xfId="0" applyFont="1" applyAlignment="1" applyProtection="1">
      <alignment horizontal="left"/>
    </xf>
    <xf numFmtId="0" fontId="8" fillId="0" borderId="12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wrapText="1"/>
    </xf>
    <xf numFmtId="0" fontId="0" fillId="0" borderId="1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241300</xdr:rowOff>
    </xdr:from>
    <xdr:to>
      <xdr:col>3</xdr:col>
      <xdr:colOff>1041400</xdr:colOff>
      <xdr:row>2</xdr:row>
      <xdr:rowOff>127000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C0604AB-BF98-8048-883E-24F692E7B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41300"/>
          <a:ext cx="21336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showRuler="0" topLeftCell="A21" workbookViewId="0">
      <selection activeCell="J35" sqref="J35"/>
    </sheetView>
  </sheetViews>
  <sheetFormatPr baseColWidth="10" defaultRowHeight="12.75" x14ac:dyDescent="0.35"/>
  <cols>
    <col min="1" max="1" width="6.796875" customWidth="1"/>
    <col min="2" max="2" width="4.46484375" customWidth="1"/>
    <col min="3" max="3" width="6.46484375" customWidth="1"/>
    <col min="4" max="4" width="18.46484375" customWidth="1"/>
    <col min="5" max="6" width="10.33203125" customWidth="1"/>
    <col min="8" max="8" width="10.1328125" customWidth="1"/>
    <col min="9" max="9" width="9.796875" customWidth="1"/>
    <col min="10" max="10" width="12.6640625" customWidth="1"/>
  </cols>
  <sheetData>
    <row r="1" spans="1:10" ht="50" customHeight="1" x14ac:dyDescent="0.35">
      <c r="A1" s="2"/>
      <c r="E1" s="34"/>
      <c r="I1" s="31"/>
    </row>
    <row r="2" spans="1:10" ht="25.8" customHeight="1" x14ac:dyDescent="0.5">
      <c r="A2" s="37"/>
      <c r="E2" s="40" t="s">
        <v>12</v>
      </c>
      <c r="I2" s="38" t="s">
        <v>14</v>
      </c>
    </row>
    <row r="3" spans="1:10" ht="16.05" customHeight="1" x14ac:dyDescent="0.5">
      <c r="C3" s="39"/>
      <c r="E3" s="34" t="s">
        <v>13</v>
      </c>
      <c r="F3" s="20"/>
      <c r="H3" s="33"/>
      <c r="I3" s="31"/>
    </row>
    <row r="4" spans="1:10" ht="17.25" customHeight="1" thickBot="1" x14ac:dyDescent="0.4">
      <c r="A4" s="29"/>
      <c r="B4" s="30"/>
      <c r="C4" s="30"/>
      <c r="D4" s="30"/>
      <c r="E4" s="41"/>
      <c r="F4" s="30"/>
      <c r="G4" s="30"/>
      <c r="H4" s="30"/>
      <c r="I4" s="32"/>
      <c r="J4" s="30"/>
    </row>
    <row r="5" spans="1:10" ht="21.5" customHeight="1" x14ac:dyDescent="0.35">
      <c r="A5" s="2"/>
    </row>
    <row r="6" spans="1:10" ht="15" customHeight="1" x14ac:dyDescent="0.4">
      <c r="A6" s="2" t="s">
        <v>57</v>
      </c>
      <c r="D6" s="42" t="s">
        <v>35</v>
      </c>
      <c r="G6" t="s">
        <v>38</v>
      </c>
      <c r="H6" t="s">
        <v>15</v>
      </c>
      <c r="I6" s="43" t="s">
        <v>34</v>
      </c>
      <c r="J6" s="18"/>
    </row>
    <row r="7" spans="1:10" ht="15" customHeight="1" x14ac:dyDescent="0.35">
      <c r="A7" s="2"/>
    </row>
    <row r="8" spans="1:10" ht="15" customHeight="1" x14ac:dyDescent="0.35">
      <c r="A8" s="2" t="s">
        <v>25</v>
      </c>
      <c r="G8" t="s">
        <v>16</v>
      </c>
      <c r="I8" s="28"/>
      <c r="J8" s="18"/>
    </row>
    <row r="9" spans="1:10" ht="15" customHeight="1" x14ac:dyDescent="0.35">
      <c r="A9" s="2"/>
    </row>
    <row r="10" spans="1:10" ht="15" customHeight="1" x14ac:dyDescent="0.35">
      <c r="A10" s="2" t="s">
        <v>11</v>
      </c>
      <c r="G10" t="s">
        <v>58</v>
      </c>
    </row>
    <row r="11" spans="1:10" ht="15" customHeight="1" x14ac:dyDescent="0.35">
      <c r="A11" s="2"/>
    </row>
    <row r="12" spans="1:10" ht="15" customHeight="1" x14ac:dyDescent="0.35">
      <c r="A12" s="2" t="s">
        <v>10</v>
      </c>
      <c r="G12" t="s">
        <v>53</v>
      </c>
    </row>
    <row r="13" spans="1:10" ht="15" customHeight="1" x14ac:dyDescent="0.35">
      <c r="A13" s="2"/>
    </row>
    <row r="14" spans="1:10" ht="15" customHeight="1" x14ac:dyDescent="0.35">
      <c r="A14" s="2" t="s">
        <v>9</v>
      </c>
      <c r="D14" s="68"/>
      <c r="G14" s="69"/>
      <c r="H14" s="1"/>
    </row>
    <row r="15" spans="1:10" x14ac:dyDescent="0.35">
      <c r="J15" s="82" t="s">
        <v>59</v>
      </c>
    </row>
    <row r="16" spans="1:10" ht="13.05" customHeight="1" x14ac:dyDescent="0.4">
      <c r="A16" s="55" t="s">
        <v>23</v>
      </c>
      <c r="B16" s="21" t="s">
        <v>0</v>
      </c>
      <c r="C16" s="22" t="s">
        <v>1</v>
      </c>
      <c r="D16" s="23"/>
      <c r="E16" s="21" t="s">
        <v>2</v>
      </c>
      <c r="F16" s="21" t="s">
        <v>3</v>
      </c>
      <c r="G16" s="21" t="s">
        <v>4</v>
      </c>
      <c r="H16" s="21" t="s">
        <v>5</v>
      </c>
      <c r="I16" s="72" t="s">
        <v>7</v>
      </c>
      <c r="J16" s="83"/>
    </row>
    <row r="17" spans="1:10" ht="13.15" x14ac:dyDescent="0.4">
      <c r="A17" s="56" t="s">
        <v>24</v>
      </c>
      <c r="B17" s="27"/>
      <c r="C17" s="25"/>
      <c r="D17" s="26"/>
      <c r="E17" s="24"/>
      <c r="F17" s="27"/>
      <c r="G17" s="27"/>
      <c r="H17" s="27" t="s">
        <v>6</v>
      </c>
      <c r="I17" s="73" t="s">
        <v>8</v>
      </c>
      <c r="J17" s="83"/>
    </row>
    <row r="18" spans="1:10" ht="16.05" customHeight="1" x14ac:dyDescent="0.35">
      <c r="A18" s="36"/>
      <c r="B18" s="52"/>
      <c r="C18" s="6" t="s">
        <v>61</v>
      </c>
      <c r="D18" s="8"/>
      <c r="E18" s="13">
        <v>6</v>
      </c>
      <c r="F18" s="46" t="str">
        <f>IF((A18&gt;0),A18*E18,"")</f>
        <v/>
      </c>
      <c r="G18" s="4" t="s">
        <v>28</v>
      </c>
      <c r="H18" s="3">
        <v>5</v>
      </c>
      <c r="I18" s="74" t="str">
        <f>IF((A18&gt;0),A18*H18,"")</f>
        <v/>
      </c>
      <c r="J18" s="83"/>
    </row>
    <row r="19" spans="1:10" ht="16.05" customHeight="1" x14ac:dyDescent="0.35">
      <c r="A19" s="36">
        <v>1</v>
      </c>
      <c r="B19" s="53"/>
      <c r="C19" s="11" t="s">
        <v>39</v>
      </c>
      <c r="D19" s="12"/>
      <c r="E19" s="14">
        <v>17</v>
      </c>
      <c r="F19" s="46">
        <f t="shared" ref="F19:F34" si="0">IF((A19&gt;0),A19*E19,"")</f>
        <v>17</v>
      </c>
      <c r="G19" s="10" t="s">
        <v>29</v>
      </c>
      <c r="H19" s="16" t="s">
        <v>36</v>
      </c>
      <c r="I19" s="74">
        <f>IF((A19&gt;0),(A19*(MID(H19,1,(FIND(" (",H19)-1)))),"")</f>
        <v>10</v>
      </c>
      <c r="J19" s="83"/>
    </row>
    <row r="20" spans="1:10" ht="16.05" customHeight="1" x14ac:dyDescent="0.35">
      <c r="A20" s="36"/>
      <c r="B20" s="53"/>
      <c r="C20" s="70" t="s">
        <v>54</v>
      </c>
      <c r="D20" s="12"/>
      <c r="E20" s="14">
        <v>22</v>
      </c>
      <c r="F20" s="46" t="str">
        <f t="shared" si="0"/>
        <v/>
      </c>
      <c r="G20" s="10" t="s">
        <v>30</v>
      </c>
      <c r="H20" s="16">
        <v>5</v>
      </c>
      <c r="I20" s="74" t="str">
        <f t="shared" ref="I20:I27" si="1">IF((A20&gt;0),A20*H20,"")</f>
        <v/>
      </c>
      <c r="J20" s="83"/>
    </row>
    <row r="21" spans="1:10" ht="16.05" customHeight="1" x14ac:dyDescent="0.35">
      <c r="A21" s="36"/>
      <c r="B21" s="53"/>
      <c r="C21" s="70" t="s">
        <v>62</v>
      </c>
      <c r="D21" s="12"/>
      <c r="E21" s="14">
        <v>22</v>
      </c>
      <c r="F21" s="46" t="str">
        <f t="shared" ref="F21" si="2">IF((A21&gt;0),A21*E21,"")</f>
        <v/>
      </c>
      <c r="G21" s="10" t="s">
        <v>30</v>
      </c>
      <c r="H21" s="16">
        <v>4</v>
      </c>
      <c r="I21" s="74" t="str">
        <f t="shared" ref="I21" si="3">IF((A21&gt;0),A21*H21,"")</f>
        <v/>
      </c>
      <c r="J21" s="83"/>
    </row>
    <row r="22" spans="1:10" ht="16.05" customHeight="1" x14ac:dyDescent="0.35">
      <c r="A22" s="36"/>
      <c r="B22" s="53"/>
      <c r="C22" s="11" t="s">
        <v>40</v>
      </c>
      <c r="D22" s="12"/>
      <c r="E22" s="14">
        <v>22</v>
      </c>
      <c r="F22" s="46" t="str">
        <f t="shared" si="0"/>
        <v/>
      </c>
      <c r="G22" s="10" t="s">
        <v>28</v>
      </c>
      <c r="H22" s="16">
        <v>6</v>
      </c>
      <c r="I22" s="74" t="str">
        <f t="shared" si="1"/>
        <v/>
      </c>
      <c r="J22" s="83"/>
    </row>
    <row r="23" spans="1:10" ht="16.05" customHeight="1" x14ac:dyDescent="0.35">
      <c r="A23" s="36"/>
      <c r="B23" s="53"/>
      <c r="C23" s="11" t="s">
        <v>41</v>
      </c>
      <c r="D23" s="12"/>
      <c r="E23" s="14">
        <v>22</v>
      </c>
      <c r="F23" s="46" t="str">
        <f t="shared" si="0"/>
        <v/>
      </c>
      <c r="G23" s="10" t="s">
        <v>31</v>
      </c>
      <c r="H23" s="16">
        <v>6</v>
      </c>
      <c r="I23" s="74" t="str">
        <f t="shared" si="1"/>
        <v/>
      </c>
      <c r="J23" s="83"/>
    </row>
    <row r="24" spans="1:10" ht="16.05" customHeight="1" x14ac:dyDescent="0.35">
      <c r="A24" s="36"/>
      <c r="B24" s="53"/>
      <c r="C24" s="70" t="s">
        <v>63</v>
      </c>
      <c r="D24" s="12"/>
      <c r="E24" s="14">
        <v>22</v>
      </c>
      <c r="F24" s="46" t="str">
        <f t="shared" si="0"/>
        <v/>
      </c>
      <c r="G24" s="10" t="s">
        <v>29</v>
      </c>
      <c r="H24" s="71" t="s">
        <v>60</v>
      </c>
      <c r="I24" s="74" t="str">
        <f>IF((A24&gt;0),(A24*(MID(H24,1,(FIND(" (",H24))))),"")</f>
        <v/>
      </c>
      <c r="J24" s="83"/>
    </row>
    <row r="25" spans="1:10" ht="16.05" customHeight="1" x14ac:dyDescent="0.35">
      <c r="A25" s="36"/>
      <c r="B25" s="53"/>
      <c r="C25" s="11" t="s">
        <v>55</v>
      </c>
      <c r="D25" s="12"/>
      <c r="E25" s="14">
        <v>14</v>
      </c>
      <c r="F25" s="46" t="str">
        <f t="shared" si="0"/>
        <v/>
      </c>
      <c r="G25" s="10" t="s">
        <v>28</v>
      </c>
      <c r="H25" s="16">
        <v>6</v>
      </c>
      <c r="I25" s="74" t="str">
        <f t="shared" si="1"/>
        <v/>
      </c>
      <c r="J25" s="83"/>
    </row>
    <row r="26" spans="1:10" ht="16.05" customHeight="1" x14ac:dyDescent="0.35">
      <c r="A26" s="36"/>
      <c r="B26" s="53"/>
      <c r="C26" s="44" t="s">
        <v>42</v>
      </c>
      <c r="D26" s="12"/>
      <c r="E26" s="14">
        <v>13</v>
      </c>
      <c r="F26" s="46" t="str">
        <f t="shared" si="0"/>
        <v/>
      </c>
      <c r="G26" s="10" t="s">
        <v>32</v>
      </c>
      <c r="H26" s="16">
        <v>3</v>
      </c>
      <c r="I26" s="74" t="str">
        <f t="shared" si="1"/>
        <v/>
      </c>
      <c r="J26" s="83"/>
    </row>
    <row r="27" spans="1:10" ht="16.05" customHeight="1" x14ac:dyDescent="0.35">
      <c r="A27" s="36"/>
      <c r="B27" s="53"/>
      <c r="C27" s="44" t="s">
        <v>43</v>
      </c>
      <c r="D27" s="12"/>
      <c r="E27" s="14">
        <v>22</v>
      </c>
      <c r="F27" s="46" t="str">
        <f t="shared" si="0"/>
        <v/>
      </c>
      <c r="G27" s="10" t="s">
        <v>30</v>
      </c>
      <c r="H27" s="16">
        <v>5</v>
      </c>
      <c r="I27" s="74" t="str">
        <f t="shared" si="1"/>
        <v/>
      </c>
      <c r="J27" s="83"/>
    </row>
    <row r="28" spans="1:10" ht="16.05" customHeight="1" x14ac:dyDescent="0.35">
      <c r="A28" s="36"/>
      <c r="B28" s="54"/>
      <c r="C28" s="7" t="s">
        <v>64</v>
      </c>
      <c r="D28" s="9"/>
      <c r="E28" s="15">
        <v>14</v>
      </c>
      <c r="F28" s="46" t="str">
        <f t="shared" si="0"/>
        <v/>
      </c>
      <c r="G28" s="5" t="s">
        <v>29</v>
      </c>
      <c r="H28" s="45" t="s">
        <v>37</v>
      </c>
      <c r="I28" s="74" t="str">
        <f>IF((A28&gt;0),(A28*(MID(H28,1,(FIND(" (",H28))))),"")</f>
        <v/>
      </c>
      <c r="J28" s="83"/>
    </row>
    <row r="29" spans="1:10" ht="16.05" customHeight="1" x14ac:dyDescent="0.35">
      <c r="A29" s="36"/>
      <c r="B29" s="75"/>
      <c r="C29" s="28" t="s">
        <v>56</v>
      </c>
      <c r="D29" s="18"/>
      <c r="E29" s="76">
        <v>7</v>
      </c>
      <c r="F29" s="46" t="str">
        <f t="shared" si="0"/>
        <v/>
      </c>
      <c r="G29" s="77" t="s">
        <v>30</v>
      </c>
      <c r="H29" s="78">
        <v>2</v>
      </c>
      <c r="I29" s="74" t="str">
        <f>IF((A29&gt;0),A29*H29,"")</f>
        <v/>
      </c>
      <c r="J29" s="83"/>
    </row>
    <row r="30" spans="1:10" ht="16.05" customHeight="1" x14ac:dyDescent="0.35">
      <c r="A30" s="17"/>
      <c r="B30" s="54"/>
      <c r="C30" s="7" t="s">
        <v>45</v>
      </c>
      <c r="D30" s="9"/>
      <c r="E30" s="15">
        <v>90</v>
      </c>
      <c r="F30" s="46" t="str">
        <f t="shared" si="0"/>
        <v/>
      </c>
      <c r="G30" s="5" t="s">
        <v>48</v>
      </c>
      <c r="H30" s="48">
        <v>60</v>
      </c>
      <c r="I30" s="49" t="s">
        <v>49</v>
      </c>
      <c r="J30" s="88" t="s">
        <v>33</v>
      </c>
    </row>
    <row r="31" spans="1:10" ht="16.05" customHeight="1" x14ac:dyDescent="0.35">
      <c r="A31" s="36"/>
      <c r="B31" s="54"/>
      <c r="C31" s="70" t="s">
        <v>47</v>
      </c>
      <c r="D31" s="12"/>
      <c r="E31" s="15">
        <v>90</v>
      </c>
      <c r="F31" s="46" t="str">
        <f t="shared" si="0"/>
        <v/>
      </c>
      <c r="G31" s="5" t="s">
        <v>48</v>
      </c>
      <c r="H31" s="48">
        <v>60</v>
      </c>
      <c r="I31" s="49" t="s">
        <v>49</v>
      </c>
      <c r="J31" s="88"/>
    </row>
    <row r="32" spans="1:10" ht="16.05" customHeight="1" x14ac:dyDescent="0.35">
      <c r="A32" s="36"/>
      <c r="B32" s="54"/>
      <c r="C32" s="79" t="s">
        <v>46</v>
      </c>
      <c r="D32" s="9"/>
      <c r="E32" s="15">
        <v>90</v>
      </c>
      <c r="F32" s="46" t="str">
        <f t="shared" si="0"/>
        <v/>
      </c>
      <c r="G32" s="5" t="s">
        <v>48</v>
      </c>
      <c r="H32" s="48">
        <v>60</v>
      </c>
      <c r="I32" s="49" t="s">
        <v>49</v>
      </c>
      <c r="J32" s="88"/>
    </row>
    <row r="33" spans="1:11" ht="16.05" customHeight="1" x14ac:dyDescent="0.35">
      <c r="A33" s="36">
        <v>1</v>
      </c>
      <c r="B33" s="51" t="s">
        <v>26</v>
      </c>
      <c r="C33" s="7" t="s">
        <v>44</v>
      </c>
      <c r="D33" s="9"/>
      <c r="E33" s="15">
        <v>10</v>
      </c>
      <c r="F33" s="46">
        <f t="shared" si="0"/>
        <v>10</v>
      </c>
      <c r="G33" s="17" t="s">
        <v>26</v>
      </c>
      <c r="H33" s="17" t="s">
        <v>26</v>
      </c>
      <c r="I33" s="49" t="s">
        <v>26</v>
      </c>
      <c r="J33" s="19"/>
    </row>
    <row r="34" spans="1:11" ht="16.05" customHeight="1" thickBot="1" x14ac:dyDescent="0.4">
      <c r="A34" s="36">
        <v>1</v>
      </c>
      <c r="B34" s="51" t="s">
        <v>26</v>
      </c>
      <c r="C34" s="7" t="s">
        <v>27</v>
      </c>
      <c r="D34" s="9"/>
      <c r="E34" s="80">
        <v>26</v>
      </c>
      <c r="F34" s="46">
        <f t="shared" si="0"/>
        <v>26</v>
      </c>
      <c r="G34" s="17" t="s">
        <v>26</v>
      </c>
      <c r="H34" s="17" t="s">
        <v>26</v>
      </c>
      <c r="I34" s="49" t="s">
        <v>26</v>
      </c>
      <c r="J34" s="19" t="s">
        <v>50</v>
      </c>
    </row>
    <row r="35" spans="1:11" ht="23.25" customHeight="1" thickBot="1" x14ac:dyDescent="0.4">
      <c r="E35" s="35" t="s">
        <v>17</v>
      </c>
      <c r="F35" s="47">
        <f>IF(SUM(F18:F34)&gt;34,SUM(F18:F34),"")</f>
        <v>53</v>
      </c>
      <c r="H35" s="35" t="s">
        <v>5</v>
      </c>
      <c r="I35" s="50">
        <f>IF(SUM(I18:I29)&gt;0,SUM(I18:I29),"")</f>
        <v>10</v>
      </c>
      <c r="J35" s="50">
        <f>IF(SUM(I18:I29)&gt;0,ROUNDUP(I35/20,0),"")</f>
        <v>1</v>
      </c>
    </row>
    <row r="36" spans="1:11" x14ac:dyDescent="0.35">
      <c r="J36" s="12"/>
    </row>
    <row r="37" spans="1:11" x14ac:dyDescent="0.35">
      <c r="A37" s="57" t="s">
        <v>18</v>
      </c>
      <c r="B37" s="58"/>
      <c r="C37" s="58"/>
      <c r="D37" s="58"/>
      <c r="E37" s="58"/>
      <c r="F37" s="58"/>
      <c r="G37" s="58"/>
      <c r="H37" s="58"/>
      <c r="I37" s="58"/>
      <c r="J37" s="59"/>
    </row>
    <row r="38" spans="1:11" ht="30.5" customHeight="1" x14ac:dyDescent="0.35">
      <c r="A38" s="89" t="s">
        <v>65</v>
      </c>
      <c r="B38" s="89"/>
      <c r="C38" s="89"/>
      <c r="D38" s="89"/>
      <c r="E38" s="89"/>
      <c r="F38" s="89"/>
      <c r="G38" s="89"/>
      <c r="H38" s="89"/>
      <c r="I38" s="89"/>
      <c r="J38" s="89"/>
      <c r="K38" s="81"/>
    </row>
    <row r="39" spans="1:11" x14ac:dyDescent="0.35">
      <c r="A39" s="60" t="s">
        <v>51</v>
      </c>
      <c r="B39" s="58"/>
      <c r="C39" s="58"/>
      <c r="D39" s="58"/>
      <c r="E39" s="58"/>
      <c r="F39" s="59"/>
      <c r="G39" s="61"/>
      <c r="H39" s="62"/>
      <c r="I39" s="59"/>
      <c r="J39" s="61"/>
    </row>
    <row r="40" spans="1:11" x14ac:dyDescent="0.35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1" x14ac:dyDescent="0.3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1" x14ac:dyDescent="0.35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1" x14ac:dyDescent="0.35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1" x14ac:dyDescent="0.35">
      <c r="A44" s="58" t="s">
        <v>20</v>
      </c>
      <c r="B44" s="58"/>
      <c r="C44" s="58"/>
      <c r="D44" s="58"/>
      <c r="E44" s="63" t="s">
        <v>21</v>
      </c>
      <c r="F44" s="64"/>
      <c r="G44" s="65"/>
      <c r="H44" s="66" t="s">
        <v>22</v>
      </c>
      <c r="I44" s="64"/>
      <c r="J44" s="58"/>
    </row>
    <row r="45" spans="1:11" x14ac:dyDescent="0.35">
      <c r="A45" s="58"/>
      <c r="B45" s="58"/>
      <c r="C45" s="58"/>
      <c r="D45" s="58"/>
      <c r="E45" s="66"/>
      <c r="F45" s="67"/>
      <c r="G45" s="59"/>
      <c r="H45" s="66"/>
      <c r="I45" s="58"/>
      <c r="J45" s="58"/>
    </row>
    <row r="46" spans="1:11" x14ac:dyDescent="0.35">
      <c r="A46" s="84" t="s">
        <v>52</v>
      </c>
      <c r="B46" s="84"/>
      <c r="C46" s="85"/>
      <c r="D46" s="86"/>
      <c r="E46" s="86"/>
      <c r="F46" s="87"/>
      <c r="G46" s="66" t="s">
        <v>19</v>
      </c>
      <c r="H46" s="85"/>
      <c r="I46" s="86"/>
      <c r="J46" s="87"/>
    </row>
    <row r="47" spans="1:11" x14ac:dyDescent="0.35">
      <c r="A47" s="67"/>
      <c r="B47" s="67"/>
      <c r="C47" s="67"/>
      <c r="D47" s="67"/>
      <c r="E47" s="67"/>
      <c r="F47" s="67"/>
      <c r="G47" s="67"/>
      <c r="H47" s="67"/>
      <c r="I47" s="67"/>
      <c r="J47" s="67"/>
    </row>
  </sheetData>
  <mergeCells count="9">
    <mergeCell ref="J15:J29"/>
    <mergeCell ref="A46:B46"/>
    <mergeCell ref="C46:F46"/>
    <mergeCell ref="H46:J46"/>
    <mergeCell ref="J30:J32"/>
    <mergeCell ref="A38:J38"/>
    <mergeCell ref="A42:J42"/>
    <mergeCell ref="A40:J40"/>
    <mergeCell ref="A41:J41"/>
  </mergeCells>
  <phoneticPr fontId="0" type="noConversion"/>
  <pageMargins left="0.39370078740157483" right="0.39370078740157483" top="0.39370078740157483" bottom="0.59055118110236227" header="0.31496062992125984" footer="0.5118110236220472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Stich-Rangeurbestellung</vt:lpstr>
      <vt:lpstr>'Stich-Rangeurbestellung'!Druckbereich</vt:lpstr>
    </vt:vector>
  </TitlesOfParts>
  <Company>Brunnen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Pfyl</dc:creator>
  <cp:lastModifiedBy>Thomas Hotz</cp:lastModifiedBy>
  <cp:lastPrinted>2018-09-03T17:08:50Z</cp:lastPrinted>
  <dcterms:created xsi:type="dcterms:W3CDTF">2004-10-14T20:26:45Z</dcterms:created>
  <dcterms:modified xsi:type="dcterms:W3CDTF">2022-02-17T07:13:52Z</dcterms:modified>
</cp:coreProperties>
</file>